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7介護、社福\高等教育シミュレーション\"/>
    </mc:Choice>
  </mc:AlternateContent>
  <xr:revisionPtr revIDLastSave="0" documentId="13_ncr:1_{F707BC06-B1CC-43CA-983B-64CD68460DD9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大学" sheetId="4" r:id="rId1"/>
    <sheet name="短期大学" sheetId="3" r:id="rId2"/>
    <sheet name="専門学校" sheetId="5" r:id="rId3"/>
  </sheets>
  <definedNames>
    <definedName name="_xlnm.Print_Area" localSheetId="2">専門学校!$A$1:$I$22</definedName>
    <definedName name="_xlnm.Print_Area" localSheetId="0">大学!$A$1:$I$22</definedName>
    <definedName name="_xlnm.Print_Area" localSheetId="1">短期大学!$A$1:$I$22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4" l="1"/>
  <c r="G17" i="3"/>
  <c r="G17" i="5"/>
  <c r="C14" i="5"/>
  <c r="C14" i="3"/>
  <c r="C14" i="4"/>
  <c r="D15" i="5" l="1"/>
  <c r="D14" i="5"/>
  <c r="D15" i="3"/>
  <c r="D14" i="3"/>
  <c r="D15" i="4"/>
  <c r="D14" i="4"/>
  <c r="E14" i="4" s="1"/>
  <c r="G14" i="4" s="1"/>
  <c r="E15" i="5" l="1"/>
  <c r="G15" i="5" s="1"/>
  <c r="I15" i="5" s="1"/>
  <c r="E14" i="5"/>
  <c r="G14" i="5" s="1"/>
  <c r="H19" i="5"/>
  <c r="E15" i="4"/>
  <c r="G15" i="4" s="1"/>
  <c r="I15" i="4" s="1"/>
  <c r="H19" i="4"/>
  <c r="G19" i="5" l="1"/>
  <c r="G19" i="4"/>
  <c r="E15" i="3"/>
  <c r="H19" i="3"/>
  <c r="G15" i="3" l="1"/>
  <c r="I15" i="3" s="1"/>
  <c r="E14" i="3"/>
  <c r="G14" i="3" s="1"/>
  <c r="G19" i="3" l="1"/>
</calcChain>
</file>

<file path=xl/sharedStrings.xml><?xml version="1.0" encoding="utf-8"?>
<sst xmlns="http://schemas.openxmlformats.org/spreadsheetml/2006/main" count="126" uniqueCount="47">
  <si>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</si>
  <si>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</si>
  <si>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</si>
  <si>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</si>
  <si>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</si>
  <si>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</si>
  <si>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</si>
  <si>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</si>
  <si>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</si>
  <si>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</si>
  <si>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</si>
  <si>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</si>
  <si>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</si>
  <si>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</si>
  <si>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</si>
  <si>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</si>
  <si>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</si>
  <si>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</si>
  <si>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</si>
  <si>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（参考）短期大学の減免額</t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</si>
  <si>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</si>
  <si>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</si>
  <si>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</si>
  <si>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</si>
  <si>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</si>
  <si>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</si>
  <si>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</si>
  <si>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（参考）大学の減免額</t>
    <rPh sb="4" eb="6">
      <t>ダイガク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</si>
  <si>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</si>
  <si>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</si>
  <si>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</si>
  <si>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</si>
  <si>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※実際の入学金が25万円未満の場合は、減免額が変わります。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</si>
  <si>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※実際の入学金が26万円未満の場合は、減免額が変わります。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</si>
  <si>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</si>
  <si>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第Ⅳ区分</t>
    <rPh sb="0" eb="1">
      <t>ダイ</t>
    </rPh>
    <rPh sb="2" eb="4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</si>
  <si>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</si>
  <si>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</si>
  <si>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11">
      <t>ミマンキリス</t>
    </rPh>
    <phoneticPr fontId="2"/>
  </si>
  <si>
    <t>居住の市町村による</t>
  </si>
  <si>
    <t>多子世帯</t>
    <rPh sb="0" eb="2">
      <t>タシ</t>
    </rPh>
    <rPh sb="2" eb="4">
      <t>セタイ</t>
    </rPh>
    <phoneticPr fontId="2"/>
  </si>
  <si>
    <t>多子世帯</t>
    <rPh sb="0" eb="4">
      <t>タシセタイ</t>
    </rPh>
    <phoneticPr fontId="2"/>
  </si>
  <si>
    <t>修学資金貸付の申請額シミュレーション　【大学（私立・昼間部）／※入学金が26万円未満の場合】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rPh sb="38" eb="40">
      <t>マンエン</t>
    </rPh>
    <phoneticPr fontId="2"/>
  </si>
  <si>
    <t>修学資金貸付の申請額シミュレーション　【短期大学（私立・昼間部）／※入学金が25万円未満の場合】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タンキ</t>
    </rPh>
    <rPh sb="22" eb="24">
      <t>ダイガク</t>
    </rPh>
    <rPh sb="25" eb="27">
      <t>シリツ</t>
    </rPh>
    <rPh sb="40" eb="42">
      <t>マンエン</t>
    </rPh>
    <phoneticPr fontId="2"/>
  </si>
  <si>
    <t>修学資金貸付の申請額シミュレーション　【専門学校（私立・昼間部）／※入学金が16万円未満の場合】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phoneticPr fontId="2"/>
  </si>
  <si>
    <t>※令和7年度以降の修学期間の合計年数</t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</si>
  <si>
    <t>国家試験対策費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</si>
</sst>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38" fontId="0" fillId="0" borderId="14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6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8" fontId="0" fillId="3" borderId="12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22" xfId="1" applyFont="1" applyBorder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38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 shrinkToFit="1"/>
    </xf>
    <xf numFmtId="0" fontId="0" fillId="6" borderId="21" xfId="0" applyFill="1" applyBorder="1" applyAlignment="1">
      <alignment horizontal="right" vertical="center"/>
    </xf>
    <xf numFmtId="38" fontId="0" fillId="3" borderId="7" xfId="1" applyFont="1" applyFill="1" applyBorder="1" applyProtection="1">
      <alignment vertical="center"/>
      <protection locked="0"/>
    </xf>
    <xf numFmtId="38" fontId="0" fillId="0" borderId="22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0" borderId="17" xfId="0" applyFont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0" borderId="6" xfId="0" applyBorder="1">
      <alignment vertical="center"/>
    </xf>
    <xf numFmtId="38" fontId="0" fillId="3" borderId="24" xfId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F899F0-7704-4CD4-941A-F2BD9429FA23}" name="テーブル1" displayName="テーブル1" ref="G4:I9" totalsRowShown="0" headerRowDxfId="23" headerRowBorderDxfId="22" tableBorderDxfId="21" totalsRowBorderDxfId="20">
  <autoFilter ref="G4:I9" xr:uid="{2EF899F0-7704-4CD4-941A-F2BD9429FA23}"/>
  <tableColumns count="3">
    <tableColumn id="1" xr3:uid="{628896BD-2CFF-45C1-B60F-377EF5A2986F}" name="支援区分" dataDxfId="19"/>
    <tableColumn id="2" xr3:uid="{57A91D25-6092-4267-AE9F-252F52762634}" name="入学金" dataDxfId="18" dataCellStyle="桁区切り"/>
    <tableColumn id="3" xr3:uid="{FA01AAD7-99F0-436B-96EA-7CD79F74DA4F}" name="授業料等" dataDxfId="17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33CE5-CFCB-434D-9100-1827C3C5C4C4}" name="テーブル2" displayName="テーブル2" ref="G4:I9" totalsRowShown="0" headerRowDxfId="16" headerRowBorderDxfId="15" tableBorderDxfId="14" totalsRowBorderDxfId="13">
  <autoFilter ref="G4:I9" xr:uid="{31133CE5-CFCB-434D-9100-1827C3C5C4C4}"/>
  <tableColumns count="3">
    <tableColumn id="1" xr3:uid="{1EE5980D-F100-40A2-A6DE-C9316D40D736}" name="支援区分" dataDxfId="12"/>
    <tableColumn id="2" xr3:uid="{BDFBBB6D-15BF-4EFB-9F33-47FE04F3800F}" name="入学金" dataDxfId="11" dataCellStyle="桁区切り"/>
    <tableColumn id="3" xr3:uid="{DE450C98-EA44-4277-99DA-5604E7E05B63}" name="授業料等" dataDxfId="10" dataCellStyle="桁区切り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2E5824-1B86-4D51-AA12-79C146CFE8B4}" name="テーブル3" displayName="テーブル3" ref="G4:I9" totalsRowShown="0" headerRowDxfId="9" headerRowBorderDxfId="8" tableBorderDxfId="7" totalsRowBorderDxfId="6">
  <autoFilter ref="G4:I9" xr:uid="{D52E5824-1B86-4D51-AA12-79C146CFE8B4}"/>
  <tableColumns count="3">
    <tableColumn id="1" xr3:uid="{1E2BD52A-D636-49A5-B9F0-551446E636CE}" name="支援区分" dataDxfId="5"/>
    <tableColumn id="2" xr3:uid="{37395810-5086-4922-81E6-6EA86C4A049D}" name="入学金" dataDxfId="4" dataCellStyle="桁区切り"/>
    <tableColumn id="3" xr3:uid="{5A8D2499-0F52-4D3B-9A97-932A46CDB381}" name="授業料等" dataDxfId="3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2"/>
  <sheetViews>
    <sheetView tabSelected="1" view="pageBreakPreview" zoomScaleNormal="100" zoomScaleSheetLayoutView="100" workbookViewId="0">
      <selection activeCell="D6" sqref="D6:F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42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27</v>
      </c>
    </row>
    <row r="4" spans="2:13" ht="20.25" thickTop="1" thickBot="1" x14ac:dyDescent="0.45">
      <c r="B4" s="15"/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6" t="s">
        <v>14</v>
      </c>
      <c r="C5" s="47"/>
      <c r="D5" s="57"/>
      <c r="E5" s="58"/>
      <c r="F5" s="59"/>
      <c r="G5" s="40" t="s">
        <v>16</v>
      </c>
      <c r="H5" s="51"/>
      <c r="I5" s="2">
        <v>700000</v>
      </c>
    </row>
    <row r="6" spans="2:13" ht="20.25" thickTop="1" thickBot="1" x14ac:dyDescent="0.45">
      <c r="B6" s="16" t="s">
        <v>15</v>
      </c>
      <c r="C6" s="47"/>
      <c r="D6" s="60" t="s">
        <v>45</v>
      </c>
      <c r="E6" s="61"/>
      <c r="F6" s="61"/>
      <c r="G6" s="40" t="s">
        <v>17</v>
      </c>
      <c r="H6" s="26">
        <v>173400</v>
      </c>
      <c r="I6" s="2">
        <v>466700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7"/>
      <c r="D7" s="57" t="s">
        <v>23</v>
      </c>
      <c r="E7" s="58"/>
      <c r="F7" s="58"/>
      <c r="G7" s="40" t="s">
        <v>18</v>
      </c>
      <c r="H7" s="26">
        <v>86700</v>
      </c>
      <c r="I7" s="2">
        <v>233400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39"/>
      <c r="D8" s="38"/>
      <c r="E8" s="38"/>
      <c r="F8" s="38"/>
      <c r="G8" s="40" t="s">
        <v>35</v>
      </c>
      <c r="H8" s="26">
        <v>65000</v>
      </c>
      <c r="I8" s="2">
        <v>175000</v>
      </c>
      <c r="K8" s="1">
        <v>2</v>
      </c>
      <c r="L8" s="10">
        <v>2</v>
      </c>
      <c r="M8" s="1">
        <v>2</v>
      </c>
    </row>
    <row r="9" spans="2:13" x14ac:dyDescent="0.4">
      <c r="G9" s="44" t="s">
        <v>40</v>
      </c>
      <c r="H9" s="45">
        <v>260000</v>
      </c>
      <c r="I9" s="46">
        <v>700000</v>
      </c>
      <c r="K9" s="1">
        <v>3</v>
      </c>
      <c r="M9" s="1">
        <v>3</v>
      </c>
    </row>
    <row r="10" spans="2:13" x14ac:dyDescent="0.4">
      <c r="G10" s="67" t="s">
        <v>33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6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29</v>
      </c>
      <c r="H13" s="31" t="s">
        <v>37</v>
      </c>
      <c r="I13" s="6"/>
    </row>
    <row r="14" spans="2:13" ht="24.95" customHeight="1" thickTop="1" x14ac:dyDescent="0.4">
      <c r="B14" s="10" t="s">
        <v>0</v>
      </c>
      <c r="C14" s="52">
        <f>H5</f>
        <v>0</v>
      </c>
      <c r="D14" s="19" t="e">
        <f>VLOOKUP(C5,テーブル1[#All],2,0)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Bot="1" x14ac:dyDescent="0.45">
      <c r="B15" s="10" t="s">
        <v>10</v>
      </c>
      <c r="C15" s="32"/>
      <c r="D15" s="19" t="e">
        <f>VLOOKUP(C5,テーブル1[#All],3,0)*C6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ROUNDDOWN(G15/C7,-3)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x14ac:dyDescent="0.4">
      <c r="B17" s="55"/>
      <c r="C17" s="56"/>
      <c r="D17" s="56"/>
      <c r="E17" s="56"/>
      <c r="F17" s="69" t="s">
        <v>46</v>
      </c>
      <c r="G17" s="48">
        <f>40000*C6</f>
        <v>0</v>
      </c>
      <c r="H17" s="70"/>
      <c r="I17" s="28"/>
    </row>
    <row r="18" spans="2:9" ht="24.95" customHeight="1" thickBot="1" x14ac:dyDescent="0.45">
      <c r="B18" s="56"/>
      <c r="C18" s="56"/>
      <c r="D18" s="56"/>
      <c r="E18" s="56"/>
      <c r="F18" s="18" t="s">
        <v>8</v>
      </c>
      <c r="G18" s="20" t="s">
        <v>39</v>
      </c>
      <c r="H18" s="35"/>
      <c r="I18" s="8"/>
    </row>
    <row r="19" spans="2:9" ht="24.95" customHeight="1" thickTop="1" x14ac:dyDescent="0.4">
      <c r="B19" s="56"/>
      <c r="C19" s="56"/>
      <c r="D19" s="56"/>
      <c r="E19" s="56"/>
      <c r="F19" s="7" t="s">
        <v>12</v>
      </c>
      <c r="G19" s="11" t="e">
        <f>SUM(G14:G18)</f>
        <v>#N/A</v>
      </c>
      <c r="H19" s="24">
        <f>SUM(H14:H18)</f>
        <v>0</v>
      </c>
      <c r="I19" s="8"/>
    </row>
    <row r="20" spans="2:9" ht="24.95" customHeight="1" x14ac:dyDescent="0.4">
      <c r="B20" s="56"/>
      <c r="C20" s="56"/>
      <c r="D20" s="56"/>
      <c r="E20" s="56"/>
      <c r="I20" s="8"/>
    </row>
    <row r="21" spans="2:9" x14ac:dyDescent="0.4">
      <c r="B21" s="56"/>
      <c r="C21" s="56"/>
      <c r="D21" s="56"/>
      <c r="E21" s="56"/>
    </row>
    <row r="22" spans="2:9" x14ac:dyDescent="0.4">
      <c r="B22" s="56"/>
      <c r="C22" s="56"/>
      <c r="D22" s="56"/>
      <c r="E22" s="56"/>
    </row>
  </sheetData>
  <mergeCells count="7">
    <mergeCell ref="B16:E22"/>
    <mergeCell ref="D5:F5"/>
    <mergeCell ref="D6:F6"/>
    <mergeCell ref="D7:F7"/>
    <mergeCell ref="B12:E12"/>
    <mergeCell ref="F12:G12"/>
    <mergeCell ref="G10:I10"/>
  </mergeCells>
  <phoneticPr fontId="2"/>
  <conditionalFormatting sqref="G18:H18">
    <cfRule type="containsText" dxfId="2" priority="1" operator="containsText" text="ー">
      <formula>NOT(ISERROR(SEARCH("ー",G18)))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B55-E1CE-4E8B-9CC0-C6DBD2C8EEF6}">
  <sheetPr>
    <tabColor rgb="FFFF0000"/>
  </sheetPr>
  <dimension ref="B1:M22"/>
  <sheetViews>
    <sheetView view="pageBreakPreview" topLeftCell="A10" zoomScaleNormal="100" zoomScaleSheetLayoutView="100" workbookViewId="0">
      <selection activeCell="C8" sqref="C8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43</v>
      </c>
    </row>
    <row r="2" spans="2:13" x14ac:dyDescent="0.4">
      <c r="B2" s="15"/>
    </row>
    <row r="3" spans="2:13" ht="19.5" thickBot="1" x14ac:dyDescent="0.45">
      <c r="B3" s="15"/>
      <c r="G3" t="s">
        <v>19</v>
      </c>
    </row>
    <row r="4" spans="2:13" ht="20.25" thickTop="1" thickBot="1" x14ac:dyDescent="0.45">
      <c r="B4" s="21"/>
      <c r="C4" t="s">
        <v>24</v>
      </c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5"/>
      <c r="G5" s="40" t="s">
        <v>16</v>
      </c>
      <c r="H5" s="51"/>
      <c r="I5" s="2">
        <v>620000</v>
      </c>
    </row>
    <row r="6" spans="2:13" ht="20.25" thickTop="1" thickBot="1" x14ac:dyDescent="0.45">
      <c r="B6" s="16" t="s">
        <v>14</v>
      </c>
      <c r="C6" s="47"/>
      <c r="D6" s="57"/>
      <c r="E6" s="58"/>
      <c r="F6" s="58"/>
      <c r="G6" s="40" t="s">
        <v>17</v>
      </c>
      <c r="H6" s="26">
        <v>166700</v>
      </c>
      <c r="I6" s="2">
        <v>413400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16" t="s">
        <v>15</v>
      </c>
      <c r="C7" s="47"/>
      <c r="D7" s="36" t="s">
        <v>45</v>
      </c>
      <c r="E7" s="37"/>
      <c r="F7" s="37"/>
      <c r="G7" s="40" t="s">
        <v>18</v>
      </c>
      <c r="H7" s="26">
        <v>83400</v>
      </c>
      <c r="I7" s="2">
        <v>206700</v>
      </c>
      <c r="K7" s="1">
        <v>1</v>
      </c>
      <c r="L7" s="10">
        <v>1</v>
      </c>
      <c r="M7" s="1">
        <v>1</v>
      </c>
    </row>
    <row r="8" spans="2:13" ht="20.25" thickTop="1" thickBot="1" x14ac:dyDescent="0.45">
      <c r="B8" s="5" t="s">
        <v>9</v>
      </c>
      <c r="C8" s="47"/>
      <c r="D8" s="57" t="s">
        <v>23</v>
      </c>
      <c r="E8" s="58"/>
      <c r="F8" s="58"/>
      <c r="G8" s="40" t="s">
        <v>35</v>
      </c>
      <c r="H8" s="26">
        <v>62500</v>
      </c>
      <c r="I8" s="2">
        <v>155000</v>
      </c>
      <c r="K8" s="1">
        <v>2</v>
      </c>
      <c r="L8" s="10">
        <v>2</v>
      </c>
      <c r="M8" s="1">
        <v>2</v>
      </c>
    </row>
    <row r="9" spans="2:13" ht="19.5" thickTop="1" x14ac:dyDescent="0.4">
      <c r="B9" s="5"/>
      <c r="C9" s="39"/>
      <c r="D9" s="38"/>
      <c r="E9" s="38"/>
      <c r="F9" s="38"/>
      <c r="G9" s="44" t="s">
        <v>41</v>
      </c>
      <c r="H9" s="45">
        <v>250000</v>
      </c>
      <c r="I9" s="46">
        <v>620000</v>
      </c>
      <c r="K9" s="1">
        <v>3</v>
      </c>
      <c r="M9" s="1">
        <v>3</v>
      </c>
    </row>
    <row r="10" spans="2:13" x14ac:dyDescent="0.4">
      <c r="G10" s="67" t="s">
        <v>32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8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5</v>
      </c>
      <c r="H13" s="31" t="s">
        <v>37</v>
      </c>
      <c r="I13" s="6"/>
    </row>
    <row r="14" spans="2:13" ht="24.95" customHeight="1" thickTop="1" x14ac:dyDescent="0.4">
      <c r="B14" s="10" t="s">
        <v>0</v>
      </c>
      <c r="C14" s="53">
        <f>H5</f>
        <v>0</v>
      </c>
      <c r="D14" s="19" t="e">
        <f>VLOOKUP(C6,テーブル2[#All],2,0)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Bot="1" x14ac:dyDescent="0.45">
      <c r="B15" s="10" t="s">
        <v>10</v>
      </c>
      <c r="C15" s="32"/>
      <c r="D15" s="19" t="e">
        <f>VLOOKUP(C6,テーブル2[#All],3,0)*C7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ROUNDDOWN(G15/C8,-3)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x14ac:dyDescent="0.4">
      <c r="B17" s="55"/>
      <c r="C17" s="56"/>
      <c r="D17" s="56"/>
      <c r="E17" s="56"/>
      <c r="F17" s="69" t="s">
        <v>46</v>
      </c>
      <c r="G17" s="48">
        <f>40000*C7</f>
        <v>0</v>
      </c>
      <c r="H17" s="70"/>
      <c r="I17" s="28"/>
    </row>
    <row r="18" spans="2:9" ht="24.95" customHeight="1" thickBot="1" x14ac:dyDescent="0.45">
      <c r="B18" s="56"/>
      <c r="C18" s="56"/>
      <c r="D18" s="56"/>
      <c r="E18" s="56"/>
      <c r="F18" s="18" t="s">
        <v>8</v>
      </c>
      <c r="G18" s="49" t="s">
        <v>39</v>
      </c>
      <c r="H18" s="35"/>
      <c r="I18" s="8"/>
    </row>
    <row r="19" spans="2:9" ht="24.95" customHeight="1" thickTop="1" x14ac:dyDescent="0.4">
      <c r="B19" s="56"/>
      <c r="C19" s="56"/>
      <c r="D19" s="56"/>
      <c r="E19" s="56"/>
      <c r="F19" s="7" t="s">
        <v>12</v>
      </c>
      <c r="G19" s="11" t="e">
        <f>SUM(G14:G18)</f>
        <v>#N/A</v>
      </c>
      <c r="H19" s="24">
        <f>SUM(H14:H18)</f>
        <v>0</v>
      </c>
      <c r="I19" s="8"/>
    </row>
    <row r="20" spans="2:9" ht="24.95" customHeight="1" x14ac:dyDescent="0.4">
      <c r="B20" s="56"/>
      <c r="C20" s="56"/>
      <c r="D20" s="56"/>
      <c r="E20" s="56"/>
      <c r="I20" s="8"/>
    </row>
    <row r="21" spans="2:9" x14ac:dyDescent="0.4">
      <c r="B21" s="56"/>
      <c r="C21" s="56"/>
      <c r="D21" s="56"/>
      <c r="E21" s="56"/>
    </row>
    <row r="22" spans="2:9" x14ac:dyDescent="0.4">
      <c r="B22" s="56"/>
      <c r="C22" s="56"/>
      <c r="D22" s="56"/>
      <c r="E22" s="56"/>
    </row>
  </sheetData>
  <mergeCells count="6">
    <mergeCell ref="D6:F6"/>
    <mergeCell ref="B16:E22"/>
    <mergeCell ref="D8:F8"/>
    <mergeCell ref="B12:E12"/>
    <mergeCell ref="F12:G12"/>
    <mergeCell ref="G10:I10"/>
  </mergeCells>
  <phoneticPr fontId="2"/>
  <conditionalFormatting sqref="G18:H18">
    <cfRule type="containsText" dxfId="1" priority="2" operator="containsText" text="ー">
      <formula>NOT(ISERROR(SEARCH("ー",G18)))</formula>
    </cfRule>
  </conditionalFormatting>
  <dataValidations count="2">
    <dataValidation type="list" allowBlank="1" showInputMessage="1" showErrorMessage="1" sqref="C6" xr:uid="{5957E802-B596-4A27-9023-2C32205460BF}">
      <formula1>$G$5:$G$9</formula1>
    </dataValidation>
    <dataValidation type="list" allowBlank="1" showInputMessage="1" showErrorMessage="1" sqref="C7" xr:uid="{8614AAA2-8A48-4C51-A8C3-2AFB42EA4A19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2"/>
  <sheetViews>
    <sheetView view="pageBreakPreview" topLeftCell="A10" zoomScaleNormal="100" zoomScaleSheetLayoutView="100" workbookViewId="0">
      <selection activeCell="D6" sqref="D6:F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44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28</v>
      </c>
    </row>
    <row r="4" spans="2:13" ht="20.25" thickTop="1" thickBot="1" x14ac:dyDescent="0.45">
      <c r="B4" s="15"/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6" t="s">
        <v>14</v>
      </c>
      <c r="C5" s="47"/>
      <c r="D5" s="57"/>
      <c r="E5" s="58"/>
      <c r="F5" s="59"/>
      <c r="G5" s="40" t="s">
        <v>16</v>
      </c>
      <c r="H5" s="51"/>
      <c r="I5" s="2">
        <v>590000</v>
      </c>
    </row>
    <row r="6" spans="2:13" ht="20.25" thickTop="1" thickBot="1" x14ac:dyDescent="0.45">
      <c r="B6" s="16" t="s">
        <v>15</v>
      </c>
      <c r="C6" s="47"/>
      <c r="D6" s="60" t="s">
        <v>45</v>
      </c>
      <c r="E6" s="61"/>
      <c r="F6" s="61"/>
      <c r="G6" s="40" t="s">
        <v>17</v>
      </c>
      <c r="H6" s="26">
        <v>106700</v>
      </c>
      <c r="I6" s="2">
        <v>393400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7"/>
      <c r="D7" s="57" t="s">
        <v>23</v>
      </c>
      <c r="E7" s="58"/>
      <c r="F7" s="58"/>
      <c r="G7" s="40" t="s">
        <v>18</v>
      </c>
      <c r="H7" s="26">
        <v>53400</v>
      </c>
      <c r="I7" s="2">
        <v>196700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39"/>
      <c r="D8" s="38"/>
      <c r="E8" s="38"/>
      <c r="F8" s="38"/>
      <c r="G8" s="40" t="s">
        <v>35</v>
      </c>
      <c r="H8" s="26">
        <v>40000</v>
      </c>
      <c r="I8" s="2">
        <v>147500</v>
      </c>
      <c r="K8" s="1">
        <v>2</v>
      </c>
      <c r="L8" s="10">
        <v>2</v>
      </c>
      <c r="M8" s="1">
        <v>2</v>
      </c>
    </row>
    <row r="9" spans="2:13" x14ac:dyDescent="0.4">
      <c r="G9" s="50" t="s">
        <v>41</v>
      </c>
      <c r="H9" s="45">
        <v>160000</v>
      </c>
      <c r="I9" s="46">
        <v>590000</v>
      </c>
      <c r="K9" s="1">
        <v>3</v>
      </c>
      <c r="M9" s="1">
        <v>3</v>
      </c>
    </row>
    <row r="10" spans="2:13" x14ac:dyDescent="0.4">
      <c r="G10" s="67" t="s">
        <v>34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8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5</v>
      </c>
      <c r="H13" s="31" t="s">
        <v>38</v>
      </c>
      <c r="I13" s="6"/>
    </row>
    <row r="14" spans="2:13" ht="24.95" customHeight="1" thickTop="1" thickBot="1" x14ac:dyDescent="0.45">
      <c r="B14" s="10" t="s">
        <v>0</v>
      </c>
      <c r="C14" s="54">
        <f>H5</f>
        <v>0</v>
      </c>
      <c r="D14" s="19" t="e">
        <f>VLOOKUP(C5,テーブル3[#All],2,0)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Top="1" thickBot="1" x14ac:dyDescent="0.45">
      <c r="B15" s="10" t="s">
        <v>10</v>
      </c>
      <c r="C15" s="32"/>
      <c r="D15" s="19" t="e">
        <f>VLOOKUP(C5,テーブル3[#All],3,0)*C6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ROUNDDOWN(G15/C7,-3)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x14ac:dyDescent="0.4">
      <c r="B17" s="55"/>
      <c r="C17" s="56"/>
      <c r="D17" s="56"/>
      <c r="E17" s="56"/>
      <c r="F17" s="69" t="s">
        <v>46</v>
      </c>
      <c r="G17" s="48">
        <f>40000*C6</f>
        <v>0</v>
      </c>
      <c r="H17" s="70"/>
      <c r="I17" s="28"/>
    </row>
    <row r="18" spans="2:9" ht="24.95" customHeight="1" thickBot="1" x14ac:dyDescent="0.45">
      <c r="B18" s="56"/>
      <c r="C18" s="56"/>
      <c r="D18" s="56"/>
      <c r="E18" s="56"/>
      <c r="F18" s="18" t="s">
        <v>8</v>
      </c>
      <c r="G18" s="20" t="s">
        <v>39</v>
      </c>
      <c r="H18" s="35"/>
      <c r="I18" s="8"/>
    </row>
    <row r="19" spans="2:9" ht="24.95" customHeight="1" thickTop="1" x14ac:dyDescent="0.4">
      <c r="B19" s="56"/>
      <c r="C19" s="56"/>
      <c r="D19" s="56"/>
      <c r="E19" s="56"/>
      <c r="F19" s="7" t="s">
        <v>12</v>
      </c>
      <c r="G19" s="11" t="e">
        <f>SUM(G14:G18)</f>
        <v>#N/A</v>
      </c>
      <c r="H19" s="24">
        <f>SUM(H14:H18)</f>
        <v>0</v>
      </c>
      <c r="I19" s="8"/>
    </row>
    <row r="20" spans="2:9" ht="24.95" customHeight="1" x14ac:dyDescent="0.4">
      <c r="B20" s="56"/>
      <c r="C20" s="56"/>
      <c r="D20" s="56"/>
      <c r="E20" s="56"/>
      <c r="I20" s="8"/>
    </row>
    <row r="21" spans="2:9" x14ac:dyDescent="0.4">
      <c r="B21" s="56"/>
      <c r="C21" s="56"/>
      <c r="D21" s="56"/>
      <c r="E21" s="56"/>
    </row>
    <row r="22" spans="2:9" x14ac:dyDescent="0.4">
      <c r="B22" s="56"/>
      <c r="C22" s="56"/>
      <c r="D22" s="56"/>
      <c r="E22" s="56"/>
    </row>
  </sheetData>
  <mergeCells count="7">
    <mergeCell ref="D5:F5"/>
    <mergeCell ref="B16:E22"/>
    <mergeCell ref="D6:F6"/>
    <mergeCell ref="D7:F7"/>
    <mergeCell ref="B12:E12"/>
    <mergeCell ref="F12:G12"/>
    <mergeCell ref="G10:I10"/>
  </mergeCells>
  <phoneticPr fontId="2"/>
  <conditionalFormatting sqref="G18:H18">
    <cfRule type="containsText" dxfId="0" priority="1" operator="containsText" text="ー">
      <formula>NOT(ISERROR(SEARCH("ー",G18)))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大学</vt:lpstr>
      <vt:lpstr>短期大学</vt:lpstr>
      <vt:lpstr>専門学校</vt:lpstr>
      <vt:lpstr>専門学校!Print_Area</vt:lpstr>
      <vt:lpstr>大学!Print_Area</vt:lpstr>
      <vt:lpstr>短期大学!Print_Area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2025-01-31T02:13:11Z</cp:lastPrinted>
  <dcterms:created xsi:type="dcterms:W3CDTF">2020-05-08T07:00:50Z</dcterms:created>
  <dcterms:modified xsi:type="dcterms:W3CDTF">2025-03-28T08:03:47Z</dcterms:modified>
</cp:coreProperties>
</file>